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EC-ALPEC\PEC Luxembourg\"/>
    </mc:Choice>
  </mc:AlternateContent>
  <xr:revisionPtr revIDLastSave="0" documentId="13_ncr:1_{26833575-C5F7-4AF2-A15D-FA97ABA67AF7}" xr6:coauthVersionLast="47" xr6:coauthVersionMax="47" xr10:uidLastSave="{00000000-0000-0000-0000-000000000000}"/>
  <bookViews>
    <workbookView xWindow="-28920" yWindow="-120" windowWidth="29040" windowHeight="15720" xr2:uid="{4304669E-BB3A-4BED-8102-FB4ACAF16C8F}"/>
  </bookViews>
  <sheets>
    <sheet name="Zinsberechnu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" l="1"/>
  <c r="F18" i="3"/>
  <c r="G18" i="3" s="1"/>
  <c r="E23" i="3" l="1"/>
  <c r="E15" i="3"/>
  <c r="D11" i="3"/>
  <c r="D8" i="3"/>
  <c r="F8" i="3" s="1"/>
  <c r="G8" i="3" s="1"/>
  <c r="D9" i="3" l="1"/>
  <c r="F9" i="3" s="1"/>
  <c r="G9" i="3" s="1"/>
  <c r="F10" i="3"/>
  <c r="G10" i="3" s="1"/>
  <c r="F11" i="3"/>
  <c r="G11" i="3" s="1"/>
  <c r="E16" i="3" l="1"/>
</calcChain>
</file>

<file path=xl/sharedStrings.xml><?xml version="1.0" encoding="utf-8"?>
<sst xmlns="http://schemas.openxmlformats.org/spreadsheetml/2006/main" count="25" uniqueCount="20">
  <si>
    <t>Tranche</t>
  </si>
  <si>
    <t>Nb. jours</t>
  </si>
  <si>
    <t>Calcul des intérêts</t>
  </si>
  <si>
    <t>Montant du capital</t>
  </si>
  <si>
    <t>Taux d'intérêt</t>
  </si>
  <si>
    <t>Montant des intérêts</t>
  </si>
  <si>
    <t>Total</t>
  </si>
  <si>
    <t>Solarlux B (EUR)</t>
  </si>
  <si>
    <t>Solarlux E (EUR)</t>
  </si>
  <si>
    <t>Solarlux F (EUR)</t>
  </si>
  <si>
    <t>Solarlux G (EUR)</t>
  </si>
  <si>
    <t>Données pour la déclaration de créance:</t>
  </si>
  <si>
    <t>Date du dernier coupon payé</t>
  </si>
  <si>
    <t>Solarlux H (CHF)</t>
  </si>
  <si>
    <t>Capital</t>
  </si>
  <si>
    <t>Intérêts</t>
  </si>
  <si>
    <t>EUR</t>
  </si>
  <si>
    <t>CHF</t>
  </si>
  <si>
    <t>Indiquer ici le montant du capital</t>
  </si>
  <si>
    <t>PrimeEnergy Capital SA (Luxembourg) en liquidation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</si>
</sst>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CHF&quot;\ * #,##0.00_ ;_ &quot;CHF&quot;\ * \-#,##0.00_ ;_ &quot;CHF&quot;\ * &quot;-&quot;??_ ;_ @_ "/>
    <numFmt numFmtId="165" formatCode="0.000%"/>
    <numFmt numFmtId="166" formatCode="_ [$EUR]\ * #,##0.00_ ;_ [$EUR]\ * \-#,##0.00_ ;_ [$EUR]\ * &quot;-&quot;??_ ;_ @_ 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1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3" fontId="0" fillId="2" borderId="1" xfId="0" applyNumberFormat="1" applyFill="1" applyBorder="1" applyAlignment="1">
      <alignment horizontal="center"/>
    </xf>
    <xf numFmtId="14" fontId="0" fillId="0" borderId="0" xfId="0" applyNumberFormat="1"/>
    <xf numFmtId="4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left"/>
    </xf>
    <xf numFmtId="165" fontId="0" fillId="2" borderId="0" xfId="0" applyNumberFormat="1" applyFill="1"/>
    <xf numFmtId="0" fontId="0" fillId="2" borderId="0" xfId="0" applyFill="1"/>
    <xf numFmtId="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2" fillId="2" borderId="0" xfId="0" applyNumberFormat="1" applyFont="1" applyFill="1"/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76199</xdr:colOff>
      <xdr:row>5</xdr:row>
      <xdr:rowOff>38099</xdr:rowOff>
    </xdr:to>
    <xdr:pic>
      <xdr:nvPicPr>
        <xdr:cNvPr id="3" name="Grafik 2" descr="Pfeil nach unten mit einfarbiger Füllung">
          <a:extLst>
            <a:ext uri="{FF2B5EF4-FFF2-40B4-BE49-F238E27FC236}">
              <a16:creationId xmlns:a16="http://schemas.microsoft.com/office/drawing/2014/main" id="{AC63C63B-2275-5FBD-263D-1BCBC1635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8650" y="714375"/>
          <a:ext cx="91440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28B8-168B-404C-99F1-3427D53749F9}">
  <sheetPr>
    <pageSetUpPr fitToPage="1"/>
  </sheetPr>
  <dimension ref="A1:H23"/>
  <sheetViews>
    <sheetView tabSelected="1" topLeftCell="A6" zoomScale="177" zoomScaleNormal="100" workbookViewId="0">
      <selection activeCell="J5" sqref="J5"/>
    </sheetView>
  </sheetViews>
  <sheetFormatPr defaultColWidth="11.42578125" defaultRowHeight="15" x14ac:dyDescent="0.25"/>
  <cols>
    <col min="1" max="1" width="15.28515625" style="2" customWidth="1"/>
    <col min="2" max="2" width="12.42578125" style="3" bestFit="1" customWidth="1"/>
    <col min="3" max="3" width="20.140625" style="4" customWidth="1"/>
    <col min="4" max="4" width="8.140625" style="1" hidden="1" customWidth="1"/>
    <col min="5" max="5" width="12.28515625" style="1" customWidth="1"/>
    <col min="6" max="6" width="13.42578125" style="1" customWidth="1"/>
    <col min="7" max="7" width="15.42578125" style="6" bestFit="1" customWidth="1"/>
    <col min="8" max="8" width="8.140625" hidden="1" customWidth="1"/>
  </cols>
  <sheetData>
    <row r="1" spans="1:8" ht="21" x14ac:dyDescent="0.35">
      <c r="A1" s="37" t="s">
        <v>19</v>
      </c>
      <c r="B1" s="37"/>
      <c r="C1" s="37"/>
      <c r="D1" s="37"/>
      <c r="E1" s="37"/>
      <c r="F1" s="37"/>
      <c r="G1" s="37"/>
      <c r="H1" s="13">
        <v>45800</v>
      </c>
    </row>
    <row r="2" spans="1:8" ht="21" x14ac:dyDescent="0.35">
      <c r="A2" s="37" t="s">
        <v>2</v>
      </c>
      <c r="B2" s="37"/>
      <c r="C2" s="37"/>
      <c r="D2" s="37"/>
      <c r="E2" s="37"/>
      <c r="F2" s="37"/>
      <c r="G2" s="37"/>
      <c r="H2" s="13"/>
    </row>
    <row r="3" spans="1:8" ht="8.25" customHeight="1" x14ac:dyDescent="0.3">
      <c r="A3" s="11"/>
      <c r="B3" s="26"/>
      <c r="C3" s="7"/>
      <c r="D3" s="6"/>
      <c r="E3" s="6"/>
      <c r="F3" s="6"/>
      <c r="H3" s="13"/>
    </row>
    <row r="4" spans="1:8" ht="18.75" x14ac:dyDescent="0.3">
      <c r="A4" s="11"/>
      <c r="B4" s="27"/>
      <c r="C4" s="30" t="s">
        <v>18</v>
      </c>
      <c r="D4" s="6"/>
      <c r="E4" s="6"/>
      <c r="F4" s="6"/>
      <c r="H4" s="13"/>
    </row>
    <row r="5" spans="1:8" ht="18.75" x14ac:dyDescent="0.3">
      <c r="B5" s="27"/>
      <c r="C5" s="7"/>
      <c r="D5" s="7"/>
      <c r="E5" s="7"/>
      <c r="F5" s="14"/>
    </row>
    <row r="6" spans="1:8" ht="8.25" customHeight="1" x14ac:dyDescent="0.25">
      <c r="B6" s="28"/>
    </row>
    <row r="7" spans="1:8" s="24" customFormat="1" ht="30" x14ac:dyDescent="0.25">
      <c r="A7" s="21" t="s">
        <v>0</v>
      </c>
      <c r="B7" s="29" t="s">
        <v>3</v>
      </c>
      <c r="C7" s="22" t="s">
        <v>12</v>
      </c>
      <c r="D7" s="22" t="s">
        <v>1</v>
      </c>
      <c r="E7" s="23" t="s">
        <v>4</v>
      </c>
      <c r="F7" s="23" t="s">
        <v>5</v>
      </c>
      <c r="G7" s="23" t="s">
        <v>6</v>
      </c>
    </row>
    <row r="8" spans="1:8" x14ac:dyDescent="0.25">
      <c r="A8" s="5" t="s">
        <v>7</v>
      </c>
      <c r="B8" s="12"/>
      <c r="C8" s="8">
        <v>45473</v>
      </c>
      <c r="D8" s="9" t="str">
        <f>IF(B8="","",DAYS360(C8,$H$1))</f>
        <v/>
      </c>
      <c r="E8" s="10">
        <v>5.2499999999999998E-2</v>
      </c>
      <c r="F8" s="32" t="str">
        <f>IF(B8="","",D8/360*B8*E8)</f>
        <v/>
      </c>
      <c r="G8" s="32" t="str">
        <f>IF(B8=0,"",B8+F8)</f>
        <v/>
      </c>
    </row>
    <row r="9" spans="1:8" x14ac:dyDescent="0.25">
      <c r="A9" s="5" t="s">
        <v>8</v>
      </c>
      <c r="B9" s="12"/>
      <c r="C9" s="8">
        <v>45504</v>
      </c>
      <c r="D9" s="9" t="str">
        <f t="shared" ref="D9:D11" si="0">IF(B9="","",DAYS360(C9,$H$1))</f>
        <v/>
      </c>
      <c r="E9" s="10">
        <v>4.7500000000000001E-2</v>
      </c>
      <c r="F9" s="32" t="str">
        <f t="shared" ref="F9:F11" si="1">IF(B9="","",D9/360*B9*E9)</f>
        <v/>
      </c>
      <c r="G9" s="32" t="str">
        <f t="shared" ref="G9:G11" si="2">IF(B9=0,"",B9+F9)</f>
        <v/>
      </c>
    </row>
    <row r="10" spans="1:8" x14ac:dyDescent="0.25">
      <c r="A10" s="5" t="s">
        <v>9</v>
      </c>
      <c r="B10" s="12"/>
      <c r="C10" s="8">
        <v>45231</v>
      </c>
      <c r="D10" s="9">
        <v>360</v>
      </c>
      <c r="E10" s="10">
        <v>3.7499999999999999E-2</v>
      </c>
      <c r="F10" s="32" t="str">
        <f t="shared" si="1"/>
        <v/>
      </c>
      <c r="G10" s="32" t="str">
        <f t="shared" si="2"/>
        <v/>
      </c>
    </row>
    <row r="11" spans="1:8" x14ac:dyDescent="0.25">
      <c r="A11" s="5" t="s">
        <v>10</v>
      </c>
      <c r="B11" s="12"/>
      <c r="C11" s="8">
        <v>45231</v>
      </c>
      <c r="D11" s="9" t="str">
        <f t="shared" si="0"/>
        <v/>
      </c>
      <c r="E11" s="10">
        <v>4.7500000000000001E-2</v>
      </c>
      <c r="F11" s="32" t="str">
        <f t="shared" si="1"/>
        <v/>
      </c>
      <c r="G11" s="32" t="str">
        <f t="shared" si="2"/>
        <v/>
      </c>
    </row>
    <row r="12" spans="1:8" x14ac:dyDescent="0.25">
      <c r="D12"/>
      <c r="E12"/>
      <c r="F12" s="6"/>
      <c r="G12" s="1"/>
    </row>
    <row r="13" spans="1:8" x14ac:dyDescent="0.25">
      <c r="A13" s="15" t="s">
        <v>11</v>
      </c>
      <c r="B13" s="28"/>
      <c r="C13" s="16"/>
      <c r="D13" s="17"/>
      <c r="E13" s="17"/>
      <c r="F13" s="18"/>
      <c r="G13" s="19"/>
    </row>
    <row r="14" spans="1:8" x14ac:dyDescent="0.25">
      <c r="A14" s="20"/>
      <c r="B14" s="28"/>
      <c r="C14" s="16"/>
      <c r="D14" s="17"/>
      <c r="E14" s="17"/>
      <c r="F14" s="18"/>
      <c r="G14" s="19"/>
    </row>
    <row r="15" spans="1:8" x14ac:dyDescent="0.25">
      <c r="A15" s="15" t="s">
        <v>14</v>
      </c>
      <c r="B15" s="28"/>
      <c r="C15" s="16"/>
      <c r="D15" s="17"/>
      <c r="E15" s="25">
        <f>SUM(B8:B11)</f>
        <v>0</v>
      </c>
      <c r="F15" s="25" t="s">
        <v>16</v>
      </c>
      <c r="G15" s="19"/>
    </row>
    <row r="16" spans="1:8" x14ac:dyDescent="0.25">
      <c r="A16" s="15" t="s">
        <v>15</v>
      </c>
      <c r="B16" s="28"/>
      <c r="C16" s="16"/>
      <c r="D16" s="17"/>
      <c r="E16" s="25">
        <f>SUM(F8:F11)</f>
        <v>0</v>
      </c>
      <c r="F16" s="25" t="s">
        <v>16</v>
      </c>
      <c r="G16" s="19"/>
    </row>
    <row r="18" spans="1:7" x14ac:dyDescent="0.25">
      <c r="A18" s="5" t="s">
        <v>13</v>
      </c>
      <c r="B18" s="12"/>
      <c r="C18" s="8">
        <v>45231</v>
      </c>
      <c r="D18" s="9">
        <v>360</v>
      </c>
      <c r="E18" s="10">
        <v>2.8500000000000001E-2</v>
      </c>
      <c r="F18" s="31" t="str">
        <f t="shared" ref="F18" si="3">IF(B18="","",D18/360*B18*E18)</f>
        <v/>
      </c>
      <c r="G18" s="31" t="str">
        <f t="shared" ref="G18" si="4">IF(B18=0,"",B18+F18)</f>
        <v/>
      </c>
    </row>
    <row r="19" spans="1:7" x14ac:dyDescent="0.25">
      <c r="A19" s="33"/>
      <c r="C19" s="34"/>
      <c r="D19" s="2"/>
      <c r="E19" s="35"/>
      <c r="F19" s="36"/>
      <c r="G19" s="36"/>
    </row>
    <row r="20" spans="1:7" x14ac:dyDescent="0.25">
      <c r="A20" s="15" t="s">
        <v>11</v>
      </c>
      <c r="B20" s="28"/>
      <c r="C20" s="16"/>
      <c r="D20" s="17"/>
      <c r="E20" s="17"/>
      <c r="F20" s="18"/>
      <c r="G20" s="19"/>
    </row>
    <row r="21" spans="1:7" x14ac:dyDescent="0.25">
      <c r="A21" s="20"/>
      <c r="B21" s="28"/>
      <c r="C21" s="16"/>
      <c r="D21" s="17"/>
      <c r="E21" s="17"/>
      <c r="F21" s="18"/>
      <c r="G21" s="19"/>
    </row>
    <row r="22" spans="1:7" x14ac:dyDescent="0.25">
      <c r="A22" s="15" t="s">
        <v>14</v>
      </c>
      <c r="B22" s="28"/>
      <c r="C22" s="16"/>
      <c r="D22" s="17"/>
      <c r="E22" s="25">
        <f>SUM(B18)</f>
        <v>0</v>
      </c>
      <c r="F22" s="25" t="s">
        <v>17</v>
      </c>
      <c r="G22" s="19"/>
    </row>
    <row r="23" spans="1:7" x14ac:dyDescent="0.25">
      <c r="A23" s="15" t="s">
        <v>15</v>
      </c>
      <c r="B23" s="28"/>
      <c r="C23" s="16"/>
      <c r="D23" s="17"/>
      <c r="E23" s="25">
        <f>SUM(F18)</f>
        <v>0</v>
      </c>
      <c r="F23" s="25" t="s">
        <v>17</v>
      </c>
      <c r="G23" s="19"/>
    </row>
  </sheetData>
  <mergeCells count="2">
    <mergeCell ref="A1:G1"/>
    <mergeCell ref="A2:G2"/>
  </mergeCells>
  <conditionalFormatting sqref="D8:F11">
    <cfRule type="cellIs" dxfId="1" priority="2" operator="equal">
      <formula>0</formula>
    </cfRule>
  </conditionalFormatting>
  <conditionalFormatting sqref="D18:F19">
    <cfRule type="cellIs" dxfId="0" priority="1" operator="equal">
      <formula>0</formula>
    </cfRule>
  </conditionalFormatting>
  <pageMargins left="0.39370078740157483" right="0.39370078740157483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Zinsberechnung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durrer</dc:creator>
  <cp:lastModifiedBy>Jerome Fontana</cp:lastModifiedBy>
  <cp:lastPrinted>2025-05-22T17:20:02Z</cp:lastPrinted>
  <dcterms:created xsi:type="dcterms:W3CDTF">2024-11-15T15:19:05Z</dcterms:created>
  <dcterms:modified xsi:type="dcterms:W3CDTF">2025-10-14T21:40:25Z</dcterms:modified>
</cp:coreProperties>
</file>